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8. Price Sheets\Cat 769 - Vortex Pump Panels\"/>
    </mc:Choice>
  </mc:AlternateContent>
  <xr:revisionPtr revIDLastSave="0" documentId="8_{03CBBD76-BABB-44E0-BE5C-410DA7272746}" xr6:coauthVersionLast="43" xr6:coauthVersionMax="43" xr10:uidLastSave="{00000000-0000-0000-0000-000000000000}"/>
  <bookViews>
    <workbookView xWindow="22932" yWindow="-108" windowWidth="23256" windowHeight="13176" xr2:uid="{00000000-000D-0000-FFFF-FFFF00000000}"/>
  </bookViews>
  <sheets>
    <sheet name="VORTEX PUMP PANELS" sheetId="1" r:id="rId1"/>
  </sheets>
  <definedNames>
    <definedName name="_xlnm.Print_Area" localSheetId="0">'VORTEX PUMP PANELS'!$A$1:$F$58</definedName>
    <definedName name="_xlnm.Print_Titles" localSheetId="0">'VORTEX PUMP PANELS'!$11:$11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25" i="1" l="1"/>
  <c r="F30" i="1"/>
  <c r="F51" i="1"/>
  <c r="F47" i="1"/>
  <c r="F43" i="1"/>
  <c r="F39" i="1"/>
  <c r="F35" i="1"/>
  <c r="F31" i="1"/>
  <c r="F27" i="1"/>
  <c r="F24" i="1"/>
  <c r="F12" i="1"/>
  <c r="F48" i="1"/>
  <c r="F40" i="1"/>
  <c r="F32" i="1"/>
  <c r="F19" i="1"/>
  <c r="F18" i="1"/>
  <c r="F50" i="1"/>
  <c r="F42" i="1"/>
  <c r="F38" i="1"/>
  <c r="F34" i="1"/>
  <c r="F26" i="1"/>
  <c r="F20" i="1"/>
  <c r="F17" i="1"/>
  <c r="F52" i="1"/>
  <c r="F44" i="1"/>
  <c r="F36" i="1"/>
  <c r="F28" i="1"/>
  <c r="F23" i="1"/>
  <c r="F15" i="1"/>
  <c r="F14" i="1"/>
  <c r="F13" i="1"/>
  <c r="F54" i="1"/>
  <c r="F46" i="1"/>
  <c r="F16" i="1"/>
  <c r="F21" i="1"/>
  <c r="F22" i="1"/>
  <c r="F53" i="1"/>
  <c r="F49" i="1"/>
  <c r="F45" i="1"/>
  <c r="F41" i="1"/>
  <c r="F37" i="1"/>
  <c r="F33" i="1"/>
  <c r="F29" i="1"/>
</calcChain>
</file>

<file path=xl/sharedStrings.xml><?xml version="1.0" encoding="utf-8"?>
<sst xmlns="http://schemas.openxmlformats.org/spreadsheetml/2006/main" count="78" uniqueCount="77">
  <si>
    <t>Description</t>
  </si>
  <si>
    <t>Multiplier</t>
  </si>
  <si>
    <t>CB Part #</t>
  </si>
  <si>
    <t>Discount %</t>
  </si>
  <si>
    <t xml:space="preserve">List Price </t>
  </si>
  <si>
    <t xml:space="preserve">Nets </t>
  </si>
  <si>
    <t>VORTEX PUMP PANELS</t>
  </si>
  <si>
    <t>Product Category - 769</t>
  </si>
  <si>
    <t>Qtys</t>
  </si>
  <si>
    <t>1 ZONE 70000 PUMP MODULE       (TMM70-I)</t>
  </si>
  <si>
    <t>2 ZONE 70000 PUMP MODULE       (TMM70II)</t>
  </si>
  <si>
    <t>3 ZONE 70000 PUMP MODULE       (TMM70III)</t>
  </si>
  <si>
    <t>4 ZONE 70000 PUMP MODULE       (TMM70IV)</t>
  </si>
  <si>
    <t>5 ZONE 70000 PUMP MODULE       (TMM70V)</t>
  </si>
  <si>
    <t>769050X001</t>
  </si>
  <si>
    <t>1 ZONE W/HEAT EXCH                      (TMMX50-I)</t>
  </si>
  <si>
    <t>769070X001</t>
  </si>
  <si>
    <t>1 ZONE W/HEAT EXCH W/TIMER    (TMMX70-I-CT )</t>
  </si>
  <si>
    <t>769070X02</t>
  </si>
  <si>
    <t xml:space="preserve">2 ZONE W/HEAT EXCH W/TIMER    (TMMX70-II-CT) </t>
  </si>
  <si>
    <t>769070X03</t>
  </si>
  <si>
    <t>3 ZONE W/HEAT EXCH W/TIMER   (TMMX70-III-CT )</t>
  </si>
  <si>
    <t>76823520ASS</t>
  </si>
  <si>
    <t>COMPLETE COIL ASSEMBLY W/CIRC          (UC20203ASS )</t>
  </si>
  <si>
    <t>76823518ASS</t>
  </si>
  <si>
    <t>COMPLETE COIL ASSEMBLY W/CIRC          (UC18203ASS )</t>
  </si>
  <si>
    <t>76909075ASS</t>
  </si>
  <si>
    <t>BLWR ASS.CP75 C/W3/4HP;CAP;40VA       (XBL-EP80)</t>
  </si>
  <si>
    <t>769092030EC</t>
  </si>
  <si>
    <t>800 CFM AIR HDLR 30K/140F C/W ECM     (EP30-EC)</t>
  </si>
  <si>
    <t>769092060EC</t>
  </si>
  <si>
    <t>1200 CFM AIR HDLR 63K/140F W/ECM     (EP63-EC)</t>
  </si>
  <si>
    <t>769092065EC</t>
  </si>
  <si>
    <t>1400 CFM AIR HDLR 70K/140F  W/ECM    (EP70-EC)</t>
  </si>
  <si>
    <t>769092075EC</t>
  </si>
  <si>
    <t>1900 CFM AIR HDLR 80K/140F W/ECM     (EP63-EC)</t>
  </si>
  <si>
    <t>769092100EC</t>
  </si>
  <si>
    <t>2000 CFM AIR HDLR 106K/140F W/ECM   (EP100-EC)</t>
  </si>
  <si>
    <t>7690MU800C</t>
  </si>
  <si>
    <t>800 CFM   MAKE UP AIR UNIT                      (MUA800-KI6 )</t>
  </si>
  <si>
    <t>7690MU1400</t>
  </si>
  <si>
    <t>1400 CFM MAKE UP AIR HANDLER             (MUA-1400-K16 )</t>
  </si>
  <si>
    <t>12 x 16 HOT WATER COIL                 (UC12163)</t>
  </si>
  <si>
    <t>18 x 20 HOT WATER COIL                 (UC18203)</t>
  </si>
  <si>
    <t>PUMP CARTRIDGE FOR UP15-42     (506173)</t>
  </si>
  <si>
    <t>RELAY CONTROL FOR 3/4 HP MAX  (XELK114)</t>
  </si>
  <si>
    <t>24VAC DPDT RELAY                            (XELR024DPDT)</t>
  </si>
  <si>
    <t>24V SINGLE POLE CYCLE TIMER       (XELR01TIMER)</t>
  </si>
  <si>
    <t>22 X 22 PLEATED FILTER                    (PF2222)</t>
  </si>
  <si>
    <t>3/4 GRNDFOS PUMP W/CHECK       (GUPS15-58RU)</t>
  </si>
  <si>
    <t>SPARCO MIXING VALVE                    (SAM101R-US)</t>
  </si>
  <si>
    <t>TMM TRANSFORMER                        (XELT003)</t>
  </si>
  <si>
    <t>769092M63EC</t>
  </si>
  <si>
    <t>1/3 HP EC MOTOR FOR EP63-EC     (XECM03E)</t>
  </si>
  <si>
    <t>769092M75EC</t>
  </si>
  <si>
    <t>3/4 HP EC MOTOR FOR EP75-EC     (XECM06E)</t>
  </si>
  <si>
    <t>769092M99C</t>
  </si>
  <si>
    <t>CHOKE 3/4                                          (XECM 99)</t>
  </si>
  <si>
    <t>DOOR SWITCH                                   (XELD002)</t>
  </si>
  <si>
    <t>769090006H</t>
  </si>
  <si>
    <t>AIR SENSOR                                        (XELK721)</t>
  </si>
  <si>
    <t>8 FT POWER CORD                            (XEL003)</t>
  </si>
  <si>
    <t>1/3 HP EC MOTOR BRACKET           (XELM203)</t>
  </si>
  <si>
    <t>3/4 HP EC MOTOR BRACKET           (XELM206)</t>
  </si>
  <si>
    <t>CTRL WIRE HARNESS FOR EC MOTOR 24VAC 10 WIRE (XELH610)</t>
  </si>
  <si>
    <t>BLOWER WHEEL (FOR EP80)            (XBL-F-128T)</t>
  </si>
  <si>
    <t>RELAY CONTROL FOR 1/2 HP MAX  (XELK104)</t>
  </si>
  <si>
    <t>3/4 HP PSC MOTOR                            (XELM006)</t>
  </si>
  <si>
    <t>76909060T</t>
  </si>
  <si>
    <t>1/3HP BLWR ASS c/w RELAY;TRANSF        (XBL-TP60)</t>
  </si>
  <si>
    <t>769090060EC</t>
  </si>
  <si>
    <t>1/3 HP BLWR ASS; RELAY; TRANS               (XBL-EP63-EC )</t>
  </si>
  <si>
    <t>TMM RELAY BOARD RPLMT C/W TT           (EM01 )</t>
  </si>
  <si>
    <t>P.O.A.</t>
  </si>
  <si>
    <t>CND List Price # VOR 1-19</t>
  </si>
  <si>
    <t>Pricing Effective: June 6th, 2019</t>
  </si>
  <si>
    <t>NEW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</si>
</sst>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3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3"/>
      <color theme="10"/>
      <name val="Calibri Light"/>
      <family val="2"/>
    </font>
    <font>
      <sz val="24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24"/>
      <color theme="1"/>
      <name val="Calibri"/>
      <family val="2"/>
    </font>
    <font>
      <u/>
      <sz val="13"/>
      <color theme="10"/>
      <name val="Calibri Light"/>
      <family val="2"/>
    </font>
    <font>
      <sz val="24"/>
      <name val="Calibri"/>
      <family val="2"/>
      <scheme val="minor"/>
    </font>
    <font>
      <b/>
      <sz val="24"/>
      <color theme="0"/>
      <name val="Calibri"/>
      <family val="2"/>
    </font>
    <font>
      <sz val="48"/>
      <name val="Calibri"/>
      <family val="2"/>
      <scheme val="minor"/>
    </font>
    <font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>
      <alignment vertical="top"/>
    </xf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5" fillId="0" borderId="1" xfId="0" applyFont="1" applyBorder="1" applyAlignment="1"/>
    <xf numFmtId="0" fontId="6" fillId="0" borderId="0" xfId="0" applyFont="1" applyBorder="1" applyAlignment="1"/>
    <xf numFmtId="0" fontId="7" fillId="0" borderId="0" xfId="3" applyFont="1" applyBorder="1" applyAlignment="1"/>
    <xf numFmtId="0" fontId="8" fillId="0" borderId="0" xfId="0" applyFont="1"/>
    <xf numFmtId="0" fontId="8" fillId="0" borderId="0" xfId="0" applyFont="1" applyAlignment="1"/>
    <xf numFmtId="0" fontId="5" fillId="0" borderId="0" xfId="0" applyFont="1" applyBorder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3" applyFont="1" applyBorder="1" applyAlignment="1"/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164" fontId="12" fillId="2" borderId="4" xfId="0" applyNumberFormat="1" applyFont="1" applyFill="1" applyBorder="1" applyAlignment="1">
      <alignment horizontal="center"/>
    </xf>
    <xf numFmtId="2" fontId="12" fillId="3" borderId="5" xfId="5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3" fillId="0" borderId="6" xfId="3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14" fillId="0" borderId="7" xfId="2" applyNumberFormat="1" applyFont="1" applyBorder="1" applyAlignment="1">
      <alignment horizontal="center"/>
    </xf>
    <xf numFmtId="165" fontId="14" fillId="0" borderId="7" xfId="2" applyNumberFormat="1" applyFont="1" applyFill="1" applyBorder="1" applyAlignment="1">
      <alignment horizontal="center"/>
    </xf>
    <xf numFmtId="0" fontId="15" fillId="0" borderId="6" xfId="3" applyFont="1" applyBorder="1" applyAlignment="1">
      <alignment horizontal="center"/>
    </xf>
    <xf numFmtId="0" fontId="15" fillId="0" borderId="0" xfId="3" applyFont="1" applyBorder="1" applyAlignment="1"/>
    <xf numFmtId="0" fontId="5" fillId="0" borderId="8" xfId="0" applyFont="1" applyBorder="1"/>
    <xf numFmtId="0" fontId="16" fillId="0" borderId="9" xfId="0" applyFont="1" applyBorder="1" applyAlignment="1">
      <alignment vertical="center"/>
    </xf>
    <xf numFmtId="0" fontId="16" fillId="0" borderId="9" xfId="0" applyFont="1" applyBorder="1" applyAlignment="1">
      <alignment horizontal="center"/>
    </xf>
    <xf numFmtId="44" fontId="16" fillId="0" borderId="9" xfId="2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horizontal="center"/>
    </xf>
    <xf numFmtId="44" fontId="16" fillId="0" borderId="10" xfId="2" applyFont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/>
    </xf>
    <xf numFmtId="44" fontId="16" fillId="0" borderId="10" xfId="2" applyFont="1" applyFill="1" applyBorder="1" applyAlignment="1">
      <alignment vertical="center"/>
    </xf>
    <xf numFmtId="0" fontId="16" fillId="0" borderId="11" xfId="4" applyNumberFormat="1" applyFont="1" applyBorder="1" applyAlignment="1">
      <alignment horizontal="left" vertical="center"/>
    </xf>
    <xf numFmtId="0" fontId="16" fillId="0" borderId="12" xfId="4" applyNumberFormat="1" applyFont="1" applyBorder="1" applyAlignment="1">
      <alignment horizontal="left" vertical="center"/>
    </xf>
    <xf numFmtId="0" fontId="16" fillId="0" borderId="12" xfId="4" applyNumberFormat="1" applyFont="1" applyFill="1" applyBorder="1" applyAlignment="1">
      <alignment horizontal="left" vertical="center"/>
    </xf>
    <xf numFmtId="0" fontId="16" fillId="0" borderId="12" xfId="4" applyFont="1" applyFill="1" applyBorder="1" applyAlignment="1">
      <alignment horizontal="left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left" vertical="center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165" fontId="14" fillId="0" borderId="16" xfId="2" applyNumberFormat="1" applyFont="1" applyFill="1" applyBorder="1" applyAlignment="1">
      <alignment horizontal="center"/>
    </xf>
    <xf numFmtId="0" fontId="16" fillId="0" borderId="17" xfId="0" applyFont="1" applyFill="1" applyBorder="1" applyAlignment="1">
      <alignment vertical="center"/>
    </xf>
    <xf numFmtId="0" fontId="16" fillId="0" borderId="17" xfId="0" applyFont="1" applyFill="1" applyBorder="1" applyAlignment="1">
      <alignment horizontal="center"/>
    </xf>
    <xf numFmtId="44" fontId="16" fillId="0" borderId="17" xfId="2" applyFont="1" applyFill="1" applyBorder="1" applyAlignment="1">
      <alignment horizontal="center" vertical="center"/>
    </xf>
    <xf numFmtId="0" fontId="16" fillId="0" borderId="19" xfId="4" applyNumberFormat="1" applyFont="1" applyFill="1" applyBorder="1" applyAlignment="1">
      <alignment horizontal="left" vertical="center"/>
    </xf>
    <xf numFmtId="44" fontId="16" fillId="0" borderId="20" xfId="2" applyFont="1" applyFill="1" applyBorder="1" applyAlignment="1">
      <alignment horizontal="center" vertical="center"/>
    </xf>
    <xf numFmtId="44" fontId="16" fillId="3" borderId="10" xfId="2" applyFont="1" applyFill="1" applyBorder="1" applyAlignment="1">
      <alignment vertical="center"/>
    </xf>
    <xf numFmtId="0" fontId="16" fillId="3" borderId="12" xfId="4" applyFont="1" applyFill="1" applyBorder="1" applyAlignment="1">
      <alignment horizontal="left" vertical="center"/>
    </xf>
    <xf numFmtId="0" fontId="16" fillId="3" borderId="10" xfId="0" applyFont="1" applyFill="1" applyBorder="1" applyAlignment="1">
      <alignment vertical="center"/>
    </xf>
    <xf numFmtId="0" fontId="16" fillId="3" borderId="10" xfId="0" applyFont="1" applyFill="1" applyBorder="1" applyAlignment="1">
      <alignment horizontal="center"/>
    </xf>
    <xf numFmtId="165" fontId="14" fillId="3" borderId="7" xfId="2" applyNumberFormat="1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9" fontId="8" fillId="0" borderId="0" xfId="5" applyFont="1"/>
    <xf numFmtId="0" fontId="12" fillId="0" borderId="0" xfId="0" applyFont="1" applyBorder="1" applyAlignment="1">
      <alignment horizontal="right" vertical="top"/>
    </xf>
    <xf numFmtId="0" fontId="12" fillId="0" borderId="8" xfId="0" applyFont="1" applyBorder="1" applyAlignment="1">
      <alignment horizontal="right" vertical="top"/>
    </xf>
    <xf numFmtId="0" fontId="18" fillId="0" borderId="1" xfId="0" applyFont="1" applyBorder="1" applyAlignment="1">
      <alignment horizontal="right" vertical="center" wrapText="1"/>
    </xf>
    <xf numFmtId="0" fontId="18" fillId="0" borderId="18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top"/>
    </xf>
    <xf numFmtId="0" fontId="19" fillId="0" borderId="8" xfId="0" applyFont="1" applyBorder="1" applyAlignment="1">
      <alignment horizontal="right" vertical="top"/>
    </xf>
  </cellXfs>
  <cellStyles count="6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Normal 2" xfId="4" xr:uid="{00000000-0005-0000-0000-000004000000}"/>
    <cellStyle name="Percent" xfId="5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327025</xdr:colOff>
      <xdr:row>5</xdr:row>
      <xdr:rowOff>130175</xdr:rowOff>
    </xdr:from>
    <xdr:to>
      <xdr:col>1</xdr:col>
      <xdr:colOff>1670050</xdr:colOff>
      <xdr:row>7</xdr:row>
      <xdr:rowOff>88900</xdr:rowOff>
    </xdr:to>
    <xdr:pic>
      <xdr:nvPicPr>
        <xdr:cNvPr id="1595" name="Picture 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958975"/>
          <a:ext cx="1343025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3</xdr:row>
      <xdr:rowOff>190500</xdr:rowOff>
    </xdr:from>
    <xdr:to>
      <xdr:col>1</xdr:col>
      <xdr:colOff>1781175</xdr:colOff>
      <xdr:row>5</xdr:row>
      <xdr:rowOff>57150</xdr:rowOff>
    </xdr:to>
    <xdr:pic>
      <xdr:nvPicPr>
        <xdr:cNvPr id="1596" name="Picture 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800100"/>
          <a:ext cx="15335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57"/>
  <sheetViews>
    <sheetView showGridLines="0" tabSelected="1" zoomScale="60" zoomScaleNormal="60" zoomScalePageLayoutView="40" workbookViewId="0">
      <selection activeCell="C52" sqref="C52"/>
    </sheetView>
  </sheetViews>
  <sheetFormatPr defaultColWidth="8.77734375" defaultRowHeight="23.4" x14ac:dyDescent="0.45"/>
  <cols>
    <col min="1" max="1" width="23.77734375" style="6" customWidth="1"/>
    <col min="2" max="2" width="31.21875" style="21" customWidth="1"/>
    <col min="3" max="3" width="120.6640625" style="7" bestFit="1" customWidth="1"/>
    <col min="4" max="5" width="36.77734375" style="7" customWidth="1"/>
    <col min="6" max="7" width="36.77734375" style="6" customWidth="1"/>
    <col min="8" max="8" width="11.77734375" style="6" bestFit="1" customWidth="1"/>
    <col min="9" max="16384" width="8.77734375" style="6"/>
  </cols>
  <sheetData>
    <row r="1" spans="2:6" s="1" customFormat="1" ht="17.399999999999999" x14ac:dyDescent="0.35">
      <c r="B1" s="16"/>
      <c r="C1" s="11"/>
      <c r="D1" s="2"/>
      <c r="E1" s="2"/>
    </row>
    <row r="2" spans="2:6" s="1" customFormat="1" ht="14.4" x14ac:dyDescent="0.3">
      <c r="B2" s="17"/>
      <c r="C2" s="2"/>
      <c r="D2" s="2"/>
      <c r="E2" s="2"/>
    </row>
    <row r="3" spans="2:6" s="1" customFormat="1" ht="15" thickBot="1" x14ac:dyDescent="0.35">
      <c r="B3" s="17"/>
      <c r="C3" s="2"/>
      <c r="D3" s="2"/>
      <c r="E3" s="2"/>
    </row>
    <row r="4" spans="2:6" s="1" customFormat="1" ht="61.2" x14ac:dyDescent="0.3">
      <c r="B4" s="18"/>
      <c r="C4" s="3"/>
      <c r="D4" s="60" t="s">
        <v>6</v>
      </c>
      <c r="E4" s="60"/>
      <c r="F4" s="61"/>
    </row>
    <row r="5" spans="2:6" s="1" customFormat="1" ht="36.6" x14ac:dyDescent="0.35">
      <c r="B5" s="19"/>
      <c r="C5" s="4"/>
      <c r="D5" s="62" t="s">
        <v>74</v>
      </c>
      <c r="E5" s="62"/>
      <c r="F5" s="63"/>
    </row>
    <row r="6" spans="2:6" s="1" customFormat="1" ht="31.2" x14ac:dyDescent="0.35">
      <c r="B6" s="20"/>
      <c r="C6" s="8"/>
      <c r="D6" s="58" t="s">
        <v>7</v>
      </c>
      <c r="E6" s="58"/>
      <c r="F6" s="59"/>
    </row>
    <row r="7" spans="2:6" s="1" customFormat="1" ht="31.8" thickBot="1" x14ac:dyDescent="0.4">
      <c r="B7" s="20"/>
      <c r="C7" s="8"/>
      <c r="D7" s="58" t="s">
        <v>75</v>
      </c>
      <c r="E7" s="58"/>
      <c r="F7" s="59"/>
    </row>
    <row r="8" spans="2:6" s="1" customFormat="1" ht="27.6" customHeight="1" thickBot="1" x14ac:dyDescent="0.65">
      <c r="B8" s="19"/>
      <c r="C8" s="5"/>
      <c r="E8" s="12" t="s">
        <v>3</v>
      </c>
      <c r="F8" s="15">
        <v>0</v>
      </c>
    </row>
    <row r="9" spans="2:6" s="1" customFormat="1" ht="27.6" customHeight="1" thickBot="1" x14ac:dyDescent="0.65">
      <c r="B9" s="19"/>
      <c r="C9" s="8"/>
      <c r="E9" s="13" t="s">
        <v>1</v>
      </c>
      <c r="F9" s="14">
        <f>(100-F8)/100</f>
        <v>1</v>
      </c>
    </row>
    <row r="10" spans="2:6" s="1" customFormat="1" ht="7.2" customHeight="1" thickBot="1" x14ac:dyDescent="0.4">
      <c r="B10" s="24"/>
      <c r="C10" s="25"/>
      <c r="D10" s="25"/>
      <c r="E10" s="25"/>
      <c r="F10" s="26"/>
    </row>
    <row r="11" spans="2:6" s="9" customFormat="1" ht="61.2" customHeight="1" thickBot="1" x14ac:dyDescent="0.65">
      <c r="B11" s="40" t="s">
        <v>2</v>
      </c>
      <c r="C11" s="41" t="s">
        <v>0</v>
      </c>
      <c r="D11" s="42" t="s">
        <v>8</v>
      </c>
      <c r="E11" s="43" t="s">
        <v>4</v>
      </c>
      <c r="F11" s="44" t="s">
        <v>5</v>
      </c>
    </row>
    <row r="12" spans="2:6" s="9" customFormat="1" ht="31.2" x14ac:dyDescent="0.6">
      <c r="B12" s="36">
        <v>769070001</v>
      </c>
      <c r="C12" s="27" t="s">
        <v>9</v>
      </c>
      <c r="D12" s="28">
        <v>1</v>
      </c>
      <c r="E12" s="29">
        <v>1314</v>
      </c>
      <c r="F12" s="45">
        <f>$F$9*E12</f>
        <v>1314</v>
      </c>
    </row>
    <row r="13" spans="2:6" s="10" customFormat="1" ht="31.2" x14ac:dyDescent="0.6">
      <c r="B13" s="37">
        <v>769070002</v>
      </c>
      <c r="C13" s="30" t="s">
        <v>10</v>
      </c>
      <c r="D13" s="31">
        <v>1</v>
      </c>
      <c r="E13" s="32">
        <v>2087</v>
      </c>
      <c r="F13" s="23">
        <f t="shared" ref="F13:F54" si="0">$F$9*E13</f>
        <v>2087</v>
      </c>
    </row>
    <row r="14" spans="2:6" s="10" customFormat="1" ht="31.2" x14ac:dyDescent="0.6">
      <c r="B14" s="38">
        <v>769070003</v>
      </c>
      <c r="C14" s="33" t="s">
        <v>11</v>
      </c>
      <c r="D14" s="34">
        <v>1</v>
      </c>
      <c r="E14" s="35">
        <v>2544</v>
      </c>
      <c r="F14" s="23">
        <f t="shared" si="0"/>
        <v>2544</v>
      </c>
    </row>
    <row r="15" spans="2:6" s="10" customFormat="1" ht="31.2" x14ac:dyDescent="0.6">
      <c r="B15" s="38">
        <v>769070004</v>
      </c>
      <c r="C15" s="33" t="s">
        <v>12</v>
      </c>
      <c r="D15" s="34">
        <v>1</v>
      </c>
      <c r="E15" s="35">
        <v>4201</v>
      </c>
      <c r="F15" s="23">
        <f t="shared" si="0"/>
        <v>4201</v>
      </c>
    </row>
    <row r="16" spans="2:6" s="10" customFormat="1" ht="31.2" x14ac:dyDescent="0.6">
      <c r="B16" s="38">
        <v>769070005</v>
      </c>
      <c r="C16" s="33" t="s">
        <v>13</v>
      </c>
      <c r="D16" s="34">
        <v>1</v>
      </c>
      <c r="E16" s="35">
        <v>4702</v>
      </c>
      <c r="F16" s="23">
        <f t="shared" si="0"/>
        <v>4702</v>
      </c>
    </row>
    <row r="17" spans="2:8" s="10" customFormat="1" ht="31.2" x14ac:dyDescent="0.6">
      <c r="B17" s="39" t="s">
        <v>14</v>
      </c>
      <c r="C17" s="33" t="s">
        <v>15</v>
      </c>
      <c r="D17" s="34">
        <v>1</v>
      </c>
      <c r="E17" s="35">
        <v>2701</v>
      </c>
      <c r="F17" s="22">
        <f t="shared" si="0"/>
        <v>2701</v>
      </c>
    </row>
    <row r="18" spans="2:8" s="10" customFormat="1" ht="31.2" x14ac:dyDescent="0.6">
      <c r="B18" s="39" t="s">
        <v>16</v>
      </c>
      <c r="C18" s="33" t="s">
        <v>17</v>
      </c>
      <c r="D18" s="34">
        <v>1</v>
      </c>
      <c r="E18" s="35">
        <v>3029</v>
      </c>
      <c r="F18" s="22">
        <f t="shared" si="0"/>
        <v>3029</v>
      </c>
    </row>
    <row r="19" spans="2:8" s="10" customFormat="1" ht="31.2" x14ac:dyDescent="0.6">
      <c r="B19" s="39" t="s">
        <v>18</v>
      </c>
      <c r="C19" s="33" t="s">
        <v>19</v>
      </c>
      <c r="D19" s="34">
        <v>1</v>
      </c>
      <c r="E19" s="35">
        <v>3630</v>
      </c>
      <c r="F19" s="22">
        <f t="shared" si="0"/>
        <v>3630</v>
      </c>
    </row>
    <row r="20" spans="2:8" s="10" customFormat="1" ht="31.2" x14ac:dyDescent="0.6">
      <c r="B20" s="39" t="s">
        <v>20</v>
      </c>
      <c r="C20" s="33" t="s">
        <v>21</v>
      </c>
      <c r="D20" s="34">
        <v>1</v>
      </c>
      <c r="E20" s="35">
        <v>5114</v>
      </c>
      <c r="F20" s="22">
        <f t="shared" si="0"/>
        <v>5114</v>
      </c>
    </row>
    <row r="21" spans="2:8" s="10" customFormat="1" ht="31.2" x14ac:dyDescent="0.6">
      <c r="B21" s="39" t="s">
        <v>22</v>
      </c>
      <c r="C21" s="33" t="s">
        <v>23</v>
      </c>
      <c r="D21" s="34">
        <v>1</v>
      </c>
      <c r="E21" s="35">
        <v>1599</v>
      </c>
      <c r="F21" s="22">
        <f t="shared" si="0"/>
        <v>1599</v>
      </c>
    </row>
    <row r="22" spans="2:8" s="10" customFormat="1" ht="31.2" x14ac:dyDescent="0.6">
      <c r="B22" s="39" t="s">
        <v>24</v>
      </c>
      <c r="C22" s="33" t="s">
        <v>25</v>
      </c>
      <c r="D22" s="34">
        <v>1</v>
      </c>
      <c r="E22" s="35">
        <v>1958</v>
      </c>
      <c r="F22" s="22">
        <f t="shared" si="0"/>
        <v>1958</v>
      </c>
    </row>
    <row r="23" spans="2:8" ht="31.2" x14ac:dyDescent="0.6">
      <c r="B23" s="39" t="s">
        <v>26</v>
      </c>
      <c r="C23" s="33" t="s">
        <v>27</v>
      </c>
      <c r="D23" s="34">
        <v>1</v>
      </c>
      <c r="E23" s="35">
        <v>2089</v>
      </c>
      <c r="F23" s="22">
        <f t="shared" si="0"/>
        <v>2089</v>
      </c>
    </row>
    <row r="24" spans="2:8" ht="31.2" x14ac:dyDescent="0.6">
      <c r="B24" s="39" t="s">
        <v>28</v>
      </c>
      <c r="C24" s="33" t="s">
        <v>29</v>
      </c>
      <c r="D24" s="34">
        <v>1</v>
      </c>
      <c r="E24" s="35">
        <v>2742</v>
      </c>
      <c r="F24" s="22">
        <f t="shared" si="0"/>
        <v>2742</v>
      </c>
    </row>
    <row r="25" spans="2:8" ht="31.2" x14ac:dyDescent="0.6">
      <c r="B25" s="39" t="s">
        <v>30</v>
      </c>
      <c r="C25" s="33" t="s">
        <v>31</v>
      </c>
      <c r="D25" s="34">
        <v>1</v>
      </c>
      <c r="E25" s="35">
        <v>3614</v>
      </c>
      <c r="F25" s="22">
        <f t="shared" si="0"/>
        <v>3614</v>
      </c>
    </row>
    <row r="26" spans="2:8" ht="31.2" x14ac:dyDescent="0.6">
      <c r="B26" s="39" t="s">
        <v>32</v>
      </c>
      <c r="C26" s="33" t="s">
        <v>33</v>
      </c>
      <c r="D26" s="34">
        <v>1</v>
      </c>
      <c r="E26" s="35">
        <v>3656</v>
      </c>
      <c r="F26" s="22">
        <f t="shared" si="0"/>
        <v>3656</v>
      </c>
    </row>
    <row r="27" spans="2:8" ht="31.2" x14ac:dyDescent="0.6">
      <c r="B27" s="39" t="s">
        <v>34</v>
      </c>
      <c r="C27" s="33" t="s">
        <v>35</v>
      </c>
      <c r="D27" s="34">
        <v>1</v>
      </c>
      <c r="E27" s="35">
        <v>3862</v>
      </c>
      <c r="F27" s="22">
        <f t="shared" si="0"/>
        <v>3862</v>
      </c>
    </row>
    <row r="28" spans="2:8" ht="31.2" x14ac:dyDescent="0.6">
      <c r="B28" s="39" t="s">
        <v>36</v>
      </c>
      <c r="C28" s="33" t="s">
        <v>37</v>
      </c>
      <c r="D28" s="34">
        <v>1</v>
      </c>
      <c r="E28" s="35">
        <v>6060</v>
      </c>
      <c r="F28" s="22">
        <f t="shared" si="0"/>
        <v>6060</v>
      </c>
    </row>
    <row r="29" spans="2:8" ht="31.2" x14ac:dyDescent="0.6">
      <c r="B29" s="39" t="s">
        <v>38</v>
      </c>
      <c r="C29" s="33" t="s">
        <v>39</v>
      </c>
      <c r="D29" s="34">
        <v>1</v>
      </c>
      <c r="E29" s="35">
        <v>3635</v>
      </c>
      <c r="F29" s="22">
        <f t="shared" si="0"/>
        <v>3635</v>
      </c>
    </row>
    <row r="30" spans="2:8" ht="31.2" x14ac:dyDescent="0.6">
      <c r="B30" s="52" t="s">
        <v>40</v>
      </c>
      <c r="C30" s="53" t="s">
        <v>41</v>
      </c>
      <c r="D30" s="54">
        <v>1</v>
      </c>
      <c r="E30" s="51">
        <v>4750</v>
      </c>
      <c r="F30" s="55">
        <f t="shared" si="0"/>
        <v>4750</v>
      </c>
      <c r="H30" s="57"/>
    </row>
    <row r="31" spans="2:8" ht="31.2" x14ac:dyDescent="0.6">
      <c r="B31" s="38">
        <v>76823512163</v>
      </c>
      <c r="C31" s="33" t="s">
        <v>42</v>
      </c>
      <c r="D31" s="34">
        <v>1</v>
      </c>
      <c r="E31" s="35">
        <v>685</v>
      </c>
      <c r="F31" s="22">
        <f t="shared" si="0"/>
        <v>685</v>
      </c>
    </row>
    <row r="32" spans="2:8" ht="31.2" x14ac:dyDescent="0.6">
      <c r="B32" s="38">
        <v>76823518203</v>
      </c>
      <c r="C32" s="33" t="s">
        <v>43</v>
      </c>
      <c r="D32" s="34">
        <v>1</v>
      </c>
      <c r="E32" s="35">
        <v>1523</v>
      </c>
      <c r="F32" s="22">
        <f t="shared" si="0"/>
        <v>1523</v>
      </c>
    </row>
    <row r="33" spans="2:6" ht="31.2" x14ac:dyDescent="0.6">
      <c r="B33" s="38">
        <v>769090006</v>
      </c>
      <c r="C33" s="33" t="s">
        <v>44</v>
      </c>
      <c r="D33" s="34">
        <v>1</v>
      </c>
      <c r="E33" s="35">
        <v>324</v>
      </c>
      <c r="F33" s="22">
        <f t="shared" si="0"/>
        <v>324</v>
      </c>
    </row>
    <row r="34" spans="2:6" ht="31.2" x14ac:dyDescent="0.6">
      <c r="B34" s="38">
        <v>769090014</v>
      </c>
      <c r="C34" s="33" t="s">
        <v>45</v>
      </c>
      <c r="D34" s="34">
        <v>1</v>
      </c>
      <c r="E34" s="35">
        <v>583</v>
      </c>
      <c r="F34" s="22">
        <f t="shared" si="0"/>
        <v>583</v>
      </c>
    </row>
    <row r="35" spans="2:6" ht="31.2" x14ac:dyDescent="0.6">
      <c r="B35" s="38">
        <v>769090020</v>
      </c>
      <c r="C35" s="33" t="s">
        <v>46</v>
      </c>
      <c r="D35" s="34">
        <v>1</v>
      </c>
      <c r="E35" s="35">
        <v>39</v>
      </c>
      <c r="F35" s="22">
        <f t="shared" si="0"/>
        <v>39</v>
      </c>
    </row>
    <row r="36" spans="2:6" ht="31.2" x14ac:dyDescent="0.6">
      <c r="B36" s="38">
        <v>769090025</v>
      </c>
      <c r="C36" s="33" t="s">
        <v>47</v>
      </c>
      <c r="D36" s="34">
        <v>1</v>
      </c>
      <c r="E36" s="35">
        <v>227</v>
      </c>
      <c r="F36" s="22">
        <f t="shared" si="0"/>
        <v>227</v>
      </c>
    </row>
    <row r="37" spans="2:6" ht="31.2" x14ac:dyDescent="0.6">
      <c r="B37" s="38">
        <v>769090040</v>
      </c>
      <c r="C37" s="33" t="s">
        <v>48</v>
      </c>
      <c r="D37" s="34">
        <v>1</v>
      </c>
      <c r="E37" s="35">
        <v>492</v>
      </c>
      <c r="F37" s="22">
        <f t="shared" si="0"/>
        <v>492</v>
      </c>
    </row>
    <row r="38" spans="2:6" ht="31.2" x14ac:dyDescent="0.6">
      <c r="B38" s="38">
        <v>769915001</v>
      </c>
      <c r="C38" s="33" t="s">
        <v>49</v>
      </c>
      <c r="D38" s="34">
        <v>1</v>
      </c>
      <c r="E38" s="35">
        <v>421</v>
      </c>
      <c r="F38" s="22">
        <f t="shared" si="0"/>
        <v>421</v>
      </c>
    </row>
    <row r="39" spans="2:6" ht="31.2" x14ac:dyDescent="0.6">
      <c r="B39" s="38">
        <v>769920101</v>
      </c>
      <c r="C39" s="33" t="s">
        <v>50</v>
      </c>
      <c r="D39" s="34">
        <v>1</v>
      </c>
      <c r="E39" s="35">
        <v>544</v>
      </c>
      <c r="F39" s="22">
        <f t="shared" si="0"/>
        <v>544</v>
      </c>
    </row>
    <row r="40" spans="2:6" ht="31.2" x14ac:dyDescent="0.6">
      <c r="B40" s="38">
        <v>7690900063</v>
      </c>
      <c r="C40" s="33" t="s">
        <v>51</v>
      </c>
      <c r="D40" s="34">
        <v>1</v>
      </c>
      <c r="E40" s="35">
        <v>52</v>
      </c>
      <c r="F40" s="22">
        <f t="shared" si="0"/>
        <v>52</v>
      </c>
    </row>
    <row r="41" spans="2:6" ht="31.2" x14ac:dyDescent="0.6">
      <c r="B41" s="39" t="s">
        <v>52</v>
      </c>
      <c r="C41" s="33" t="s">
        <v>53</v>
      </c>
      <c r="D41" s="34">
        <v>1</v>
      </c>
      <c r="E41" s="35">
        <v>1231</v>
      </c>
      <c r="F41" s="22">
        <f t="shared" si="0"/>
        <v>1231</v>
      </c>
    </row>
    <row r="42" spans="2:6" ht="31.2" x14ac:dyDescent="0.6">
      <c r="B42" s="39" t="s">
        <v>54</v>
      </c>
      <c r="C42" s="33" t="s">
        <v>55</v>
      </c>
      <c r="D42" s="34">
        <v>1</v>
      </c>
      <c r="E42" s="35">
        <v>1503</v>
      </c>
      <c r="F42" s="22">
        <f t="shared" si="0"/>
        <v>1503</v>
      </c>
    </row>
    <row r="43" spans="2:6" ht="31.2" x14ac:dyDescent="0.6">
      <c r="B43" s="39" t="s">
        <v>56</v>
      </c>
      <c r="C43" s="33" t="s">
        <v>57</v>
      </c>
      <c r="D43" s="34">
        <v>1</v>
      </c>
      <c r="E43" s="35">
        <v>298</v>
      </c>
      <c r="F43" s="22">
        <f t="shared" si="0"/>
        <v>298</v>
      </c>
    </row>
    <row r="44" spans="2:6" ht="31.2" x14ac:dyDescent="0.6">
      <c r="B44" s="38">
        <v>768012050</v>
      </c>
      <c r="C44" s="33" t="s">
        <v>58</v>
      </c>
      <c r="D44" s="34">
        <v>1</v>
      </c>
      <c r="E44" s="35">
        <v>26</v>
      </c>
      <c r="F44" s="22">
        <f t="shared" si="0"/>
        <v>26</v>
      </c>
    </row>
    <row r="45" spans="2:6" ht="31.2" x14ac:dyDescent="0.6">
      <c r="B45" s="39" t="s">
        <v>59</v>
      </c>
      <c r="C45" s="33" t="s">
        <v>60</v>
      </c>
      <c r="D45" s="34">
        <v>1</v>
      </c>
      <c r="E45" s="35">
        <v>26</v>
      </c>
      <c r="F45" s="22">
        <f t="shared" si="0"/>
        <v>26</v>
      </c>
    </row>
    <row r="46" spans="2:6" ht="31.2" x14ac:dyDescent="0.6">
      <c r="B46" s="38">
        <v>769090031</v>
      </c>
      <c r="C46" s="33" t="s">
        <v>61</v>
      </c>
      <c r="D46" s="34">
        <v>1</v>
      </c>
      <c r="E46" s="35">
        <v>32</v>
      </c>
      <c r="F46" s="22">
        <f t="shared" si="0"/>
        <v>32</v>
      </c>
    </row>
    <row r="47" spans="2:6" ht="31.2" x14ac:dyDescent="0.6">
      <c r="B47" s="38">
        <v>769090003</v>
      </c>
      <c r="C47" s="33" t="s">
        <v>62</v>
      </c>
      <c r="D47" s="34">
        <v>1</v>
      </c>
      <c r="E47" s="35">
        <v>39</v>
      </c>
      <c r="F47" s="22">
        <f t="shared" si="0"/>
        <v>39</v>
      </c>
    </row>
    <row r="48" spans="2:6" ht="31.2" x14ac:dyDescent="0.6">
      <c r="B48" s="38">
        <v>769090004</v>
      </c>
      <c r="C48" s="33" t="s">
        <v>63</v>
      </c>
      <c r="D48" s="34">
        <v>1</v>
      </c>
      <c r="E48" s="35">
        <v>130</v>
      </c>
      <c r="F48" s="22">
        <f t="shared" si="0"/>
        <v>130</v>
      </c>
    </row>
    <row r="49" spans="2:6" ht="31.2" x14ac:dyDescent="0.6">
      <c r="B49" s="38">
        <v>769090036</v>
      </c>
      <c r="C49" s="33" t="s">
        <v>64</v>
      </c>
      <c r="D49" s="34">
        <v>1</v>
      </c>
      <c r="E49" s="35">
        <v>58</v>
      </c>
      <c r="F49" s="22">
        <f t="shared" si="0"/>
        <v>58</v>
      </c>
    </row>
    <row r="50" spans="2:6" ht="31.2" x14ac:dyDescent="0.6">
      <c r="B50" s="38">
        <v>768542005</v>
      </c>
      <c r="C50" s="33" t="s">
        <v>65</v>
      </c>
      <c r="D50" s="34">
        <v>1</v>
      </c>
      <c r="E50" s="35">
        <v>233</v>
      </c>
      <c r="F50" s="22">
        <f t="shared" si="0"/>
        <v>233</v>
      </c>
    </row>
    <row r="51" spans="2:6" ht="31.2" x14ac:dyDescent="0.6">
      <c r="B51" s="38">
        <v>769090008</v>
      </c>
      <c r="C51" s="33" t="s">
        <v>66</v>
      </c>
      <c r="D51" s="34">
        <v>1</v>
      </c>
      <c r="E51" s="35">
        <v>453</v>
      </c>
      <c r="F51" s="22">
        <f t="shared" si="0"/>
        <v>453</v>
      </c>
    </row>
    <row r="52" spans="2:6" ht="31.2" x14ac:dyDescent="0.6">
      <c r="B52" s="38">
        <v>769090030</v>
      </c>
      <c r="C52" s="33" t="s">
        <v>67</v>
      </c>
      <c r="D52" s="34">
        <v>1</v>
      </c>
      <c r="E52" s="35">
        <v>486</v>
      </c>
      <c r="F52" s="22">
        <f t="shared" si="0"/>
        <v>486</v>
      </c>
    </row>
    <row r="53" spans="2:6" ht="31.2" x14ac:dyDescent="0.6">
      <c r="B53" s="39" t="s">
        <v>68</v>
      </c>
      <c r="C53" s="33" t="s">
        <v>69</v>
      </c>
      <c r="D53" s="34">
        <v>1</v>
      </c>
      <c r="E53" s="35">
        <v>1166</v>
      </c>
      <c r="F53" s="22">
        <f t="shared" si="0"/>
        <v>1166</v>
      </c>
    </row>
    <row r="54" spans="2:6" ht="31.2" x14ac:dyDescent="0.6">
      <c r="B54" s="39" t="s">
        <v>70</v>
      </c>
      <c r="C54" s="33" t="s">
        <v>71</v>
      </c>
      <c r="D54" s="34">
        <v>1</v>
      </c>
      <c r="E54" s="35">
        <v>1995</v>
      </c>
      <c r="F54" s="22">
        <f t="shared" si="0"/>
        <v>1995</v>
      </c>
    </row>
    <row r="55" spans="2:6" ht="31.8" thickBot="1" x14ac:dyDescent="0.65">
      <c r="B55" s="49">
        <v>769089001</v>
      </c>
      <c r="C55" s="46" t="s">
        <v>72</v>
      </c>
      <c r="D55" s="47">
        <v>1</v>
      </c>
      <c r="E55" s="48" t="s">
        <v>73</v>
      </c>
      <c r="F55" s="50" t="s">
        <v>73</v>
      </c>
    </row>
    <row r="56" spans="2:6" ht="24" thickBot="1" x14ac:dyDescent="0.5"/>
    <row r="57" spans="2:6" ht="31.8" thickBot="1" x14ac:dyDescent="0.65">
      <c r="B57" s="56" t="s">
        <v>76</v>
      </c>
      <c r="C57" s="6"/>
    </row>
  </sheetData>
  <mergeCells count="4">
    <mergeCell ref="D6:F6"/>
    <mergeCell ref="D7:F7"/>
    <mergeCell ref="D4:F4"/>
    <mergeCell ref="D5:F5"/>
  </mergeCells>
  <conditionalFormatting sqref="C19">
    <cfRule type="containsText" dxfId="9" priority="21" operator="containsText" text="PT">
      <formula>NOT(ISERROR(SEARCH("PT",C19)))</formula>
    </cfRule>
    <cfRule type="containsText" dxfId="8" priority="22" operator="containsText" text="PK">
      <formula>NOT(ISERROR(SEARCH("PK",C19)))</formula>
    </cfRule>
    <cfRule type="containsText" dxfId="7" priority="23" operator="containsText" text="USA">
      <formula>NOT(ISERROR(SEARCH("USA",C19)))</formula>
    </cfRule>
    <cfRule type="containsText" dxfId="6" priority="24" operator="containsText" text="mana">
      <formula>NOT(ISERROR(SEARCH("mana",C19)))</formula>
    </cfRule>
    <cfRule type="containsText" dxfId="5" priority="25" operator="containsText" text="nibco">
      <formula>NOT(ISERROR(SEARCH("nibco",C19)))</formula>
    </cfRule>
  </conditionalFormatting>
  <conditionalFormatting sqref="C22">
    <cfRule type="containsText" dxfId="4" priority="16" operator="containsText" text="PT">
      <formula>NOT(ISERROR(SEARCH("PT",C22)))</formula>
    </cfRule>
    <cfRule type="containsText" dxfId="3" priority="17" operator="containsText" text="PK">
      <formula>NOT(ISERROR(SEARCH("PK",C22)))</formula>
    </cfRule>
    <cfRule type="containsText" dxfId="2" priority="18" operator="containsText" text="USA">
      <formula>NOT(ISERROR(SEARCH("USA",C22)))</formula>
    </cfRule>
    <cfRule type="containsText" dxfId="1" priority="19" operator="containsText" text="mana">
      <formula>NOT(ISERROR(SEARCH("mana",C22)))</formula>
    </cfRule>
    <cfRule type="containsText" dxfId="0" priority="20" operator="containsText" text="nibco">
      <formula>NOT(ISERROR(SEARCH("nibco",C22)))</formula>
    </cfRule>
  </conditionalFormatting>
  <pageMargins left="0.25" right="0.25" top="0.75" bottom="0.75" header="0.3" footer="0.3"/>
  <pageSetup scale="35" fitToHeight="0" orientation="portrait" r:id="rId1"/>
  <headerFooter>
    <oddFooter>&amp;L&amp;18VORTEX PUMP PANELS&amp;C&amp;18VOR 1-19&amp;R&amp;18Page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VORTEX PUMP PANELS</vt:lpstr>
      <vt:lpstr>'VORTEX PUMP PANELS'!Print_Area</vt:lpstr>
      <vt:lpstr>'VORTEX PUMP PANELS'!Print_Titles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Schaefer</dc:creator>
  <cp:lastModifiedBy>Katelyn Wollaston</cp:lastModifiedBy>
  <cp:lastPrinted>2019-07-11T18:49:29Z</cp:lastPrinted>
  <dcterms:created xsi:type="dcterms:W3CDTF">2015-06-18T16:45:11Z</dcterms:created>
  <dcterms:modified xsi:type="dcterms:W3CDTF">2019-07-11T18:49:32Z</dcterms:modified>
</cp:coreProperties>
</file>